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EE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6" i="1"/>
  <c r="G45" i="1"/>
  <c r="G44" i="1"/>
  <c r="G42" i="1"/>
  <c r="G37" i="1"/>
  <c r="G36" i="1"/>
  <c r="G35" i="1"/>
  <c r="G33" i="1"/>
  <c r="G31" i="1"/>
  <c r="G30" i="1"/>
  <c r="G28" i="1"/>
  <c r="G25" i="1"/>
  <c r="G24" i="1"/>
  <c r="G23" i="1"/>
  <c r="G22" i="1"/>
  <c r="G21" i="1"/>
  <c r="G20" i="1"/>
  <c r="G19" i="1"/>
  <c r="G18" i="1"/>
  <c r="G9" i="1"/>
  <c r="G8" i="1"/>
  <c r="G7" i="1"/>
  <c r="G6" i="1"/>
  <c r="G5" i="1"/>
  <c r="G4" i="1"/>
</calcChain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10"/>
            <color rgb="FF000000"/>
            <rFont val="Calibri"/>
            <family val="2"/>
            <scheme val="minor"/>
          </rPr>
          <t>Dues Problem
	-EEE Office, DIU</t>
        </r>
      </text>
    </comment>
  </commentList>
</comments>
</file>

<file path=xl/sharedStrings.xml><?xml version="1.0" encoding="utf-8"?>
<sst xmlns="http://schemas.openxmlformats.org/spreadsheetml/2006/main" count="237" uniqueCount="168">
  <si>
    <r>
      <t xml:space="preserve">Department of Electrical and Electronic Engineering    
Daffodil International University
This is hereby notified that, the defense of thesis/Project will be held according to following     
schedule. The following students are directed to attend the defense board Room no-402, EEE Building, Engineering Complex
 Daffodil Smart City, Birulia, Dhaka-1341
 as per schedule bellow:    
</t>
    </r>
    <r>
      <rPr>
        <b/>
        <sz val="24"/>
        <color rgb="FFFF0000"/>
        <rFont val="Times New Roman"/>
        <family val="1"/>
      </rPr>
      <t>Note: Students are asked to attend with 2 copies of books</t>
    </r>
  </si>
  <si>
    <t>SL. No</t>
  </si>
  <si>
    <t>Thesis/Project Title</t>
  </si>
  <si>
    <t>Supervisor Initial</t>
  </si>
  <si>
    <t>Student ID</t>
  </si>
  <si>
    <t>Student Name</t>
  </si>
  <si>
    <t>Shift</t>
  </si>
  <si>
    <t>Phone No.</t>
  </si>
  <si>
    <t>Email Address</t>
  </si>
  <si>
    <t>Design and Implementation of IoT Based Industrial Fire Security System Measuring Poisonous Gas Level</t>
  </si>
  <si>
    <t>Kanij Ahmad
Assistant Professor</t>
  </si>
  <si>
    <t>201-33-1224</t>
  </si>
  <si>
    <t>Syed Abdullah Ibn Masud</t>
  </si>
  <si>
    <t>Day</t>
  </si>
  <si>
    <t>syed33-1224@diu.edu.bd</t>
  </si>
  <si>
    <t>201-33-1129</t>
  </si>
  <si>
    <t>Sajid Hasan Khan</t>
  </si>
  <si>
    <t>sajid33-1129@diu.edu.bd</t>
  </si>
  <si>
    <t>201-33-1118</t>
  </si>
  <si>
    <t xml:space="preserve">Tasnim Jannat Mohona </t>
  </si>
  <si>
    <t>tasnim33-1118@diu.edu.bd</t>
  </si>
  <si>
    <t>Optimizing Photovoltaic Systems Through Advanced Maximum Power Point Tracking (MPPT) Techniques: A Comprehensive Analysis</t>
  </si>
  <si>
    <t>Dr. Tama Fouzder
Associate Professor</t>
  </si>
  <si>
    <t>201-33-1092</t>
  </si>
  <si>
    <t>Md Rakib Talukdar</t>
  </si>
  <si>
    <t>rakib33-1092@diu.edu.bd</t>
  </si>
  <si>
    <t>201-33-1195</t>
  </si>
  <si>
    <t>Kamrul Hasan</t>
  </si>
  <si>
    <t>kamrul33-1195@diu.edu.bd</t>
  </si>
  <si>
    <t>201-33-1303</t>
  </si>
  <si>
    <t>Md Jabir Ibnay Nur</t>
  </si>
  <si>
    <t>jabir33-1303@diu.edu.bd</t>
  </si>
  <si>
    <t>GSM BASED EARTH FAULT AND OVER LOAD PROTECTION SYSTEM</t>
  </si>
  <si>
    <t>201-33-1040</t>
  </si>
  <si>
    <t>Md. Esteiak Ahammed</t>
  </si>
  <si>
    <t>esteiak33-1040@diu.edu.bd</t>
  </si>
  <si>
    <t>201-33-1112</t>
  </si>
  <si>
    <t>TANMOY MAJUMDAR</t>
  </si>
  <si>
    <t>tanmoy33-1112@diu.edu.bd</t>
  </si>
  <si>
    <t>201-33-1196</t>
  </si>
  <si>
    <t>Fozle Rabby</t>
  </si>
  <si>
    <t>fozle33-1196@diu.edu.bd</t>
  </si>
  <si>
    <t>Design of a Microcontroller Based MPPT Solar Charge Controller with Data Logger</t>
  </si>
  <si>
    <t xml:space="preserve">Ms. Kanij Ahmad
Assistant Professor
</t>
  </si>
  <si>
    <t>201-33-1293</t>
  </si>
  <si>
    <t>Khadiza Rahman</t>
  </si>
  <si>
    <t>khadiza33-1293@diu.edu.bd</t>
  </si>
  <si>
    <t>Board: 374
Sunday 29.12.2024 at 08:30AM</t>
  </si>
  <si>
    <t>IoT Based Automatic Plant Irrigation System</t>
  </si>
  <si>
    <t>SAGOR HAZRA
Lecturer</t>
  </si>
  <si>
    <t>153-33-3078</t>
  </si>
  <si>
    <t>Will Halder</t>
  </si>
  <si>
    <t>halder33-3078@diu.edu.bd</t>
  </si>
  <si>
    <t>COMPARATIVE ANALYSIS OF MACHINE LEARNING MODELS TO DETECT CHRONIC KIDNEY DISEASE</t>
  </si>
  <si>
    <t>Tanjum Rahi Akanto
Lecturer</t>
  </si>
  <si>
    <t>183-33-4815</t>
  </si>
  <si>
    <t>Sajana Islam Moon</t>
  </si>
  <si>
    <t>sajana33-4815@diu.edu.bd</t>
  </si>
  <si>
    <t>183-33-4855</t>
  </si>
  <si>
    <t>Kashfi Shahajuj Shuzana</t>
  </si>
  <si>
    <t>kashfi33-4855@diu.edu.bd</t>
  </si>
  <si>
    <t>RFID Based Door Lock Security System</t>
  </si>
  <si>
    <t>181-33-4605</t>
  </si>
  <si>
    <t>Md. Hasibul Hasan</t>
  </si>
  <si>
    <t>hasibul33-4605@diu.edu.bd</t>
  </si>
  <si>
    <t>Analysis of Different Losses in Transmission &amp; Distribution Systems</t>
  </si>
  <si>
    <t>Dr. Md. Shahid Ullah
Professor &amp; Head</t>
  </si>
  <si>
    <t>191-33-4994</t>
  </si>
  <si>
    <t>Md. Rayhan Howlader.</t>
  </si>
  <si>
    <t>Eve</t>
  </si>
  <si>
    <t>rayhan33-4994@diu.edu.bd</t>
  </si>
  <si>
    <t>183-33-4820</t>
  </si>
  <si>
    <t>Md. Yusub Ali</t>
  </si>
  <si>
    <t>yusub33-4820@diu.edu.bd</t>
  </si>
  <si>
    <t>Design and Implementation of Commercial Power Saver with PFI</t>
  </si>
  <si>
    <t>173-33-4322</t>
  </si>
  <si>
    <t>Deloher Hossain</t>
  </si>
  <si>
    <t>deloher33-4322@diu.edu.bd</t>
  </si>
  <si>
    <t>173-33-4338</t>
  </si>
  <si>
    <t>Arafat Hossen</t>
  </si>
  <si>
    <t>arafat33-4338@diu.edu.bd</t>
  </si>
  <si>
    <t>Design and Implementation of Multi Power Supply with Different Source</t>
  </si>
  <si>
    <t>Sanjida Alam
Lecturer</t>
  </si>
  <si>
    <t>191-33-4964</t>
  </si>
  <si>
    <t>Mehadi Hasan Rony</t>
  </si>
  <si>
    <t>mehadi33-4964@diu.edu.bd</t>
  </si>
  <si>
    <t>191-33-5005</t>
  </si>
  <si>
    <t>Md. Shahin Miah</t>
  </si>
  <si>
    <t>shahin33-5005@diu.edu.bd</t>
  </si>
  <si>
    <t>Board: 376
Sunday 29.12.2024 at 08:30AM</t>
  </si>
  <si>
    <t>Design and Implementation of IoT Based Home Automation Monitoring System Using Security Controller</t>
  </si>
  <si>
    <t>Naimur Rahaman
Lecturer</t>
  </si>
  <si>
    <t>212-33-5395</t>
  </si>
  <si>
    <t>Md. Jahid Hasan</t>
  </si>
  <si>
    <t>jahid33-5395@diu.edu.bd</t>
  </si>
  <si>
    <t>212-33-5404</t>
  </si>
  <si>
    <t>Shahidullah Islam</t>
  </si>
  <si>
    <t>islam33-5404@diu.edu.bd</t>
  </si>
  <si>
    <t>A compact mm-wave 5G patch MIMO antenna using a parasitic structure patch for mobile communication.</t>
  </si>
  <si>
    <t>Dr Fahmida Hossain Tithi
Associate professor</t>
  </si>
  <si>
    <t>201-33-1152</t>
  </si>
  <si>
    <t>Md.Sharif Ahammed</t>
  </si>
  <si>
    <t>sharif33-1152@diu.edu.bd</t>
  </si>
  <si>
    <t>203-33-1332</t>
  </si>
  <si>
    <t xml:space="preserve">Shah Md Wali Ullah Simanto </t>
  </si>
  <si>
    <t>shah33-1332@diu.edu.bd</t>
  </si>
  <si>
    <t>201-33-1151</t>
  </si>
  <si>
    <t>Md. Mottakin Mondol</t>
  </si>
  <si>
    <t>mottakin33-1151@diu.edu.bd</t>
  </si>
  <si>
    <t>203-33-1337</t>
  </si>
  <si>
    <t xml:space="preserve">Mafuz Alom Emon </t>
  </si>
  <si>
    <t>mafuz33-1337@diu.edu.bd</t>
  </si>
  <si>
    <t>IOT BASED CAR PARKING SYSTEM</t>
  </si>
  <si>
    <t>Md. Sohel Rana
Senior Lecturer</t>
  </si>
  <si>
    <t>192-33-5181</t>
  </si>
  <si>
    <t>Sultan Uddin</t>
  </si>
  <si>
    <t>sultan33-5181@diu.edu.bd</t>
  </si>
  <si>
    <t>DESIGN AND IMPLEMENTATION OF THE GSM-BASED GAS LEAKAGE DETECTION AND PROTECTION</t>
  </si>
  <si>
    <t>MD RAMJAN ALI
Lecturer</t>
  </si>
  <si>
    <t>193-33-5282</t>
  </si>
  <si>
    <t>Siful Islam</t>
  </si>
  <si>
    <t>siful33-5282@diu.edu.bd</t>
  </si>
  <si>
    <t>201-33-1219</t>
  </si>
  <si>
    <t>Md. Sagor Ali</t>
  </si>
  <si>
    <t>sagor33-1219@diu.edu.bd</t>
  </si>
  <si>
    <t>IoT BASED ADVANCE TECHNOLOGY IN PRISON SECURITY SYSTEM</t>
  </si>
  <si>
    <t>NAIMUR RAHMAN
Lecturer</t>
  </si>
  <si>
    <t>201-33-1080</t>
  </si>
  <si>
    <t xml:space="preserve">SHIBLY AHMED </t>
  </si>
  <si>
    <t>shibly33-1080@diu.edu.bd</t>
  </si>
  <si>
    <t>Industrial Motor Control and Protection System with ATS System</t>
  </si>
  <si>
    <t>DR. MD. REZWANUL AHSAN
Associate Professor</t>
  </si>
  <si>
    <t>212-33-5401</t>
  </si>
  <si>
    <t>Tanvir Ahmed</t>
  </si>
  <si>
    <t>tanvir33-5401@diu.edu.bd</t>
  </si>
  <si>
    <t>212-33-5390</t>
  </si>
  <si>
    <t>Nadim Hossian</t>
  </si>
  <si>
    <t>nadimhinur33-5390@diu.edu.bd</t>
  </si>
  <si>
    <t>DESIGN AND IMPLEMENTATION OF IOT BASED THREE PHASE MOTOR HEALTH MONITORING AND PROTECTION SYSTEM</t>
  </si>
  <si>
    <t>Sutapa Debnath
Senior Lecturer</t>
  </si>
  <si>
    <t>192-33-995</t>
  </si>
  <si>
    <t>Md. Abdullah Al Murad</t>
  </si>
  <si>
    <t>abdullah33-995@diu.edu.bd</t>
  </si>
  <si>
    <t>192-33-966</t>
  </si>
  <si>
    <t>Md. Alamin</t>
  </si>
  <si>
    <t>alamin33-966@diu.edu.bd</t>
  </si>
  <si>
    <t>193-33-1028</t>
  </si>
  <si>
    <t xml:space="preserve">MD. ARIF HOSSAIN </t>
  </si>
  <si>
    <t>arif33-1028@diu.edu.bd</t>
  </si>
  <si>
    <t>Design and Development of Automated Floor Cleaner</t>
  </si>
  <si>
    <t>201-33-1131</t>
  </si>
  <si>
    <t>NITTANANDA RAY</t>
  </si>
  <si>
    <t>nittananda33-1131@diu.edu.bd</t>
  </si>
  <si>
    <t>201-33-1133</t>
  </si>
  <si>
    <t>Md. Al Mazid Khan Taa-seen</t>
  </si>
  <si>
    <t>mazid33-1133@diu.edu.bd</t>
  </si>
  <si>
    <t>201-33-1041</t>
  </si>
  <si>
    <t>Shariar Jamil Noushad</t>
  </si>
  <si>
    <t>shariar33-1041@diu.edu.bd</t>
  </si>
  <si>
    <t>201-33-1161</t>
  </si>
  <si>
    <t>Pranta Roy</t>
  </si>
  <si>
    <t>pranta33-1161@diu.edu.bd</t>
  </si>
  <si>
    <t>A SECURED MACHINE LEARNING APPROACH USING FEDERATED LEARNING FOR PREDICTING CARDIAC DISEASE</t>
  </si>
  <si>
    <t>192-33-974</t>
  </si>
  <si>
    <t>Jubayer Ahmed</t>
  </si>
  <si>
    <t>jubayer33-974@diu.edu.bd</t>
  </si>
  <si>
    <t>Board: 373
Tuesday 31.12.2024 at 08:30AM</t>
  </si>
  <si>
    <t>Board: 377
Tuesday 31.12.2024 at 08:30AM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</si>
</sst>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24"/>
      <color rgb="FFFF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2"/>
      <color rgb="FF0000FF"/>
      <name val="Times New Roman"/>
      <family val="1"/>
    </font>
    <font>
      <u/>
      <sz val="10"/>
      <color rgb="FF0000FF"/>
      <name val="Arial"/>
      <family val="2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4" fillId="0" borderId="1" xfId="0" applyFont="1" applyBorder="1"/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1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fozle33-1196@diu.edu.bd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tanmoy33-1112@diu.edu.bd" TargetMode="External"/><Relationship Id="rId1" Type="http://schemas.openxmlformats.org/officeDocument/2006/relationships/hyperlink" Target="mailto:esteiak33-1040@diu.edu.b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khadiza33-1293@diu.edu.bd" TargetMode="External"/><Relationship Id="rId4" Type="http://schemas.openxmlformats.org/officeDocument/2006/relationships/hyperlink" Target="mailto:fozle33-1196@diu.edu.b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abSelected="1" topLeftCell="A20" zoomScaleNormal="100" workbookViewId="0">
      <selection activeCell="L38" sqref="L38"/>
    </sheetView>
  </sheetViews>
  <sheetFormatPr defaultRowHeight="14.4" x14ac:dyDescent="0.3"/>
  <cols>
    <col min="1" max="1" width="6.88671875" customWidth="1"/>
    <col min="2" max="2" width="51.21875" style="1" customWidth="1"/>
    <col min="3" max="3" width="23.77734375" customWidth="1"/>
    <col min="4" max="4" width="12.6640625"/>
    <col min="5" max="5" width="26.77734375" customWidth="1"/>
    <col min="6" max="6" width="0" hidden="1" customWidth="1"/>
    <col min="7" max="7" width="18.88671875" hidden="1" customWidth="1"/>
    <col min="8" max="8" width="32.33203125" hidden="1" customWidth="1"/>
  </cols>
  <sheetData>
    <row r="1" spans="1:8" ht="144.75" customHeight="1" x14ac:dyDescent="0.3">
      <c r="A1" s="35" t="s">
        <v>0</v>
      </c>
      <c r="B1" s="35"/>
      <c r="C1" s="35"/>
      <c r="D1" s="35"/>
      <c r="E1" s="35"/>
    </row>
    <row r="2" spans="1:8" ht="40.799999999999997" customHeight="1" x14ac:dyDescent="0.3">
      <c r="A2" s="37" t="s">
        <v>47</v>
      </c>
      <c r="B2" s="37"/>
      <c r="C2" s="37"/>
      <c r="D2" s="37"/>
      <c r="E2" s="37"/>
      <c r="F2" s="37"/>
      <c r="G2" s="37"/>
      <c r="H2" s="37"/>
    </row>
    <row r="3" spans="1:8" ht="15.6" x14ac:dyDescent="0.3">
      <c r="A3" s="2" t="s">
        <v>1</v>
      </c>
      <c r="B3" s="3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9" t="s">
        <v>8</v>
      </c>
    </row>
    <row r="4" spans="1:8" ht="14.4" customHeight="1" x14ac:dyDescent="0.3">
      <c r="A4" s="10">
        <v>1</v>
      </c>
      <c r="B4" s="36" t="s">
        <v>9</v>
      </c>
      <c r="C4" s="31" t="s">
        <v>10</v>
      </c>
      <c r="D4" s="11" t="s">
        <v>11</v>
      </c>
      <c r="E4" s="11" t="s">
        <v>12</v>
      </c>
      <c r="F4" s="10" t="s">
        <v>13</v>
      </c>
      <c r="G4" s="12">
        <f>8801724475694</f>
        <v>8801724475694</v>
      </c>
      <c r="H4" s="10" t="s">
        <v>14</v>
      </c>
    </row>
    <row r="5" spans="1:8" x14ac:dyDescent="0.3">
      <c r="A5" s="10">
        <v>2</v>
      </c>
      <c r="B5" s="32"/>
      <c r="C5" s="32"/>
      <c r="D5" s="11" t="s">
        <v>15</v>
      </c>
      <c r="E5" s="11" t="s">
        <v>16</v>
      </c>
      <c r="F5" s="10" t="s">
        <v>13</v>
      </c>
      <c r="G5" s="12">
        <f>8801703199894</f>
        <v>8801703199894</v>
      </c>
      <c r="H5" s="10" t="s">
        <v>17</v>
      </c>
    </row>
    <row r="6" spans="1:8" x14ac:dyDescent="0.3">
      <c r="A6" s="10">
        <v>3</v>
      </c>
      <c r="B6" s="32"/>
      <c r="C6" s="32"/>
      <c r="D6" s="13" t="s">
        <v>18</v>
      </c>
      <c r="E6" s="11" t="s">
        <v>19</v>
      </c>
      <c r="F6" s="10" t="s">
        <v>13</v>
      </c>
      <c r="G6" s="12">
        <f>8801537185312</f>
        <v>8801537185312</v>
      </c>
      <c r="H6" s="10" t="s">
        <v>20</v>
      </c>
    </row>
    <row r="7" spans="1:8" ht="14.4" customHeight="1" x14ac:dyDescent="0.3">
      <c r="A7" s="10">
        <v>4</v>
      </c>
      <c r="B7" s="36" t="s">
        <v>21</v>
      </c>
      <c r="C7" s="31" t="s">
        <v>22</v>
      </c>
      <c r="D7" s="11" t="s">
        <v>23</v>
      </c>
      <c r="E7" s="11" t="s">
        <v>24</v>
      </c>
      <c r="F7" s="10" t="s">
        <v>13</v>
      </c>
      <c r="G7" s="12">
        <f>8801779128061</f>
        <v>8801779128061</v>
      </c>
      <c r="H7" s="10" t="s">
        <v>25</v>
      </c>
    </row>
    <row r="8" spans="1:8" x14ac:dyDescent="0.3">
      <c r="A8" s="10">
        <v>5</v>
      </c>
      <c r="B8" s="32"/>
      <c r="C8" s="32"/>
      <c r="D8" s="11" t="s">
        <v>26</v>
      </c>
      <c r="E8" s="14" t="s">
        <v>27</v>
      </c>
      <c r="F8" s="10" t="s">
        <v>13</v>
      </c>
      <c r="G8" s="12">
        <f>8801754696936</f>
        <v>8801754696936</v>
      </c>
      <c r="H8" s="10" t="s">
        <v>28</v>
      </c>
    </row>
    <row r="9" spans="1:8" x14ac:dyDescent="0.3">
      <c r="A9" s="10">
        <v>6</v>
      </c>
      <c r="B9" s="32"/>
      <c r="C9" s="32"/>
      <c r="D9" s="11" t="s">
        <v>29</v>
      </c>
      <c r="E9" s="14" t="s">
        <v>30</v>
      </c>
      <c r="F9" s="10" t="s">
        <v>13</v>
      </c>
      <c r="G9" s="12">
        <f>8801709079109</f>
        <v>8801709079109</v>
      </c>
      <c r="H9" s="10" t="s">
        <v>31</v>
      </c>
    </row>
    <row r="10" spans="1:8" ht="15.6" customHeight="1" x14ac:dyDescent="0.3">
      <c r="A10" s="10">
        <v>7</v>
      </c>
      <c r="B10" s="31" t="s">
        <v>32</v>
      </c>
      <c r="C10" s="31" t="s">
        <v>22</v>
      </c>
      <c r="D10" s="11" t="s">
        <v>33</v>
      </c>
      <c r="E10" s="15" t="s">
        <v>34</v>
      </c>
      <c r="F10" s="10" t="s">
        <v>13</v>
      </c>
      <c r="G10" s="12">
        <v>8801709794702</v>
      </c>
      <c r="H10" s="16" t="s">
        <v>35</v>
      </c>
    </row>
    <row r="11" spans="1:8" ht="15.6" x14ac:dyDescent="0.3">
      <c r="A11" s="10">
        <v>8</v>
      </c>
      <c r="B11" s="32"/>
      <c r="C11" s="32"/>
      <c r="D11" s="11" t="s">
        <v>36</v>
      </c>
      <c r="E11" s="15" t="s">
        <v>37</v>
      </c>
      <c r="F11" s="10" t="s">
        <v>13</v>
      </c>
      <c r="G11" s="12">
        <v>8801881519673</v>
      </c>
      <c r="H11" s="16" t="s">
        <v>38</v>
      </c>
    </row>
    <row r="12" spans="1:8" ht="15.6" x14ac:dyDescent="0.3">
      <c r="A12" s="10">
        <v>9</v>
      </c>
      <c r="B12" s="32"/>
      <c r="C12" s="32"/>
      <c r="D12" s="11" t="s">
        <v>39</v>
      </c>
      <c r="E12" s="17" t="s">
        <v>40</v>
      </c>
      <c r="F12" s="10" t="s">
        <v>13</v>
      </c>
      <c r="G12" s="18">
        <v>8801717769827</v>
      </c>
      <c r="H12" s="16" t="s">
        <v>41</v>
      </c>
    </row>
    <row r="13" spans="1:8" ht="41.4" x14ac:dyDescent="0.3">
      <c r="A13" s="10">
        <v>10</v>
      </c>
      <c r="B13" s="19" t="s">
        <v>42</v>
      </c>
      <c r="C13" s="19" t="s">
        <v>43</v>
      </c>
      <c r="D13" s="11" t="s">
        <v>44</v>
      </c>
      <c r="E13" s="20" t="s">
        <v>45</v>
      </c>
      <c r="F13" s="21" t="s">
        <v>13</v>
      </c>
      <c r="G13" s="18">
        <v>8801516016293</v>
      </c>
      <c r="H13" s="22" t="s">
        <v>46</v>
      </c>
    </row>
    <row r="14" spans="1:8" ht="47.4" customHeight="1" x14ac:dyDescent="0.3">
      <c r="A14" s="33" t="s">
        <v>89</v>
      </c>
      <c r="B14" s="33"/>
      <c r="C14" s="33"/>
      <c r="D14" s="33"/>
      <c r="E14" s="33"/>
      <c r="F14" s="34"/>
      <c r="G14" s="34"/>
      <c r="H14" s="34"/>
    </row>
    <row r="15" spans="1:8" ht="15.6" x14ac:dyDescent="0.3">
      <c r="A15" s="2" t="s">
        <v>1</v>
      </c>
      <c r="B15" s="3" t="s">
        <v>2</v>
      </c>
      <c r="C15" s="4" t="s">
        <v>3</v>
      </c>
      <c r="D15" s="5" t="s">
        <v>4</v>
      </c>
      <c r="E15" s="6" t="s">
        <v>5</v>
      </c>
      <c r="F15" s="28" t="s">
        <v>6</v>
      </c>
      <c r="G15" s="23" t="s">
        <v>7</v>
      </c>
      <c r="H15" s="24" t="s">
        <v>8</v>
      </c>
    </row>
    <row r="16" spans="1:8" ht="27.6" x14ac:dyDescent="0.3">
      <c r="A16" s="10">
        <v>1</v>
      </c>
      <c r="B16" s="19" t="s">
        <v>48</v>
      </c>
      <c r="C16" s="19" t="s">
        <v>49</v>
      </c>
      <c r="D16" s="30" t="s">
        <v>50</v>
      </c>
      <c r="E16" s="11" t="s">
        <v>51</v>
      </c>
      <c r="F16" s="29" t="s">
        <v>13</v>
      </c>
      <c r="G16" s="26">
        <v>8801940635008</v>
      </c>
      <c r="H16" s="25" t="s">
        <v>52</v>
      </c>
    </row>
    <row r="17" spans="1:8" ht="14.4" customHeight="1" x14ac:dyDescent="0.3">
      <c r="A17" s="10">
        <v>2</v>
      </c>
      <c r="B17" s="31" t="s">
        <v>53</v>
      </c>
      <c r="C17" s="31" t="s">
        <v>54</v>
      </c>
      <c r="D17" s="30" t="s">
        <v>55</v>
      </c>
      <c r="E17" s="11" t="s">
        <v>56</v>
      </c>
      <c r="F17" s="29" t="s">
        <v>13</v>
      </c>
      <c r="G17" s="26">
        <v>8801940197330</v>
      </c>
      <c r="H17" s="25" t="s">
        <v>57</v>
      </c>
    </row>
    <row r="18" spans="1:8" x14ac:dyDescent="0.3">
      <c r="A18" s="10">
        <v>3</v>
      </c>
      <c r="B18" s="32"/>
      <c r="C18" s="32"/>
      <c r="D18" s="30" t="s">
        <v>58</v>
      </c>
      <c r="E18" s="11" t="s">
        <v>59</v>
      </c>
      <c r="F18" s="29" t="s">
        <v>13</v>
      </c>
      <c r="G18" s="26">
        <f>8801646950219</f>
        <v>8801646950219</v>
      </c>
      <c r="H18" s="25" t="s">
        <v>60</v>
      </c>
    </row>
    <row r="19" spans="1:8" ht="27.6" x14ac:dyDescent="0.3">
      <c r="A19" s="10">
        <v>4</v>
      </c>
      <c r="B19" s="19" t="s">
        <v>61</v>
      </c>
      <c r="C19" s="19" t="s">
        <v>54</v>
      </c>
      <c r="D19" s="30" t="s">
        <v>62</v>
      </c>
      <c r="E19" s="11" t="s">
        <v>63</v>
      </c>
      <c r="F19" s="29" t="s">
        <v>13</v>
      </c>
      <c r="G19" s="26">
        <f>8801822153149</f>
        <v>8801822153149</v>
      </c>
      <c r="H19" s="25" t="s">
        <v>64</v>
      </c>
    </row>
    <row r="20" spans="1:8" ht="14.4" customHeight="1" x14ac:dyDescent="0.3">
      <c r="A20" s="10">
        <v>5</v>
      </c>
      <c r="B20" s="31" t="s">
        <v>65</v>
      </c>
      <c r="C20" s="31" t="s">
        <v>66</v>
      </c>
      <c r="D20" s="30" t="s">
        <v>67</v>
      </c>
      <c r="E20" s="11" t="s">
        <v>68</v>
      </c>
      <c r="F20" s="29" t="s">
        <v>69</v>
      </c>
      <c r="G20" s="26">
        <f>8801906885697</f>
        <v>8801906885697</v>
      </c>
      <c r="H20" s="25" t="s">
        <v>70</v>
      </c>
    </row>
    <row r="21" spans="1:8" x14ac:dyDescent="0.3">
      <c r="A21" s="10">
        <v>6</v>
      </c>
      <c r="B21" s="32"/>
      <c r="C21" s="32"/>
      <c r="D21" s="30" t="s">
        <v>71</v>
      </c>
      <c r="E21" s="11" t="s">
        <v>72</v>
      </c>
      <c r="F21" s="29" t="s">
        <v>69</v>
      </c>
      <c r="G21" s="26">
        <f>8801710411969</f>
        <v>8801710411969</v>
      </c>
      <c r="H21" s="27" t="s">
        <v>73</v>
      </c>
    </row>
    <row r="22" spans="1:8" ht="14.4" customHeight="1" x14ac:dyDescent="0.3">
      <c r="A22" s="10">
        <v>7</v>
      </c>
      <c r="B22" s="31" t="s">
        <v>74</v>
      </c>
      <c r="C22" s="31" t="s">
        <v>10</v>
      </c>
      <c r="D22" s="30" t="s">
        <v>75</v>
      </c>
      <c r="E22" s="11" t="s">
        <v>76</v>
      </c>
      <c r="F22" s="29" t="s">
        <v>69</v>
      </c>
      <c r="G22" s="26">
        <f>8801747410995</f>
        <v>8801747410995</v>
      </c>
      <c r="H22" s="25" t="s">
        <v>77</v>
      </c>
    </row>
    <row r="23" spans="1:8" x14ac:dyDescent="0.3">
      <c r="A23" s="10">
        <v>8</v>
      </c>
      <c r="B23" s="32"/>
      <c r="C23" s="32"/>
      <c r="D23" s="30" t="s">
        <v>78</v>
      </c>
      <c r="E23" s="11" t="s">
        <v>79</v>
      </c>
      <c r="F23" s="29" t="s">
        <v>69</v>
      </c>
      <c r="G23" s="26">
        <f>8801515269844</f>
        <v>8801515269844</v>
      </c>
      <c r="H23" s="25" t="s">
        <v>80</v>
      </c>
    </row>
    <row r="24" spans="1:8" ht="14.4" customHeight="1" x14ac:dyDescent="0.3">
      <c r="A24" s="10">
        <v>9</v>
      </c>
      <c r="B24" s="31" t="s">
        <v>81</v>
      </c>
      <c r="C24" s="31" t="s">
        <v>82</v>
      </c>
      <c r="D24" s="30" t="s">
        <v>83</v>
      </c>
      <c r="E24" s="11" t="s">
        <v>84</v>
      </c>
      <c r="F24" s="29" t="s">
        <v>69</v>
      </c>
      <c r="G24" s="26">
        <f>8801625763173</f>
        <v>8801625763173</v>
      </c>
      <c r="H24" s="25" t="s">
        <v>85</v>
      </c>
    </row>
    <row r="25" spans="1:8" x14ac:dyDescent="0.3">
      <c r="A25" s="10">
        <v>10</v>
      </c>
      <c r="B25" s="32"/>
      <c r="C25" s="32"/>
      <c r="D25" s="30" t="s">
        <v>86</v>
      </c>
      <c r="E25" s="11" t="s">
        <v>87</v>
      </c>
      <c r="F25" s="29" t="s">
        <v>69</v>
      </c>
      <c r="G25" s="26">
        <f>8801710710014</f>
        <v>8801710710014</v>
      </c>
      <c r="H25" s="25" t="s">
        <v>88</v>
      </c>
    </row>
    <row r="26" spans="1:8" ht="42" customHeight="1" x14ac:dyDescent="0.3">
      <c r="A26" s="33" t="s">
        <v>166</v>
      </c>
      <c r="B26" s="33"/>
      <c r="C26" s="33"/>
      <c r="D26" s="33"/>
      <c r="E26" s="33"/>
      <c r="F26" s="34"/>
      <c r="G26" s="34"/>
      <c r="H26" s="34"/>
    </row>
    <row r="27" spans="1:8" ht="15.6" x14ac:dyDescent="0.3">
      <c r="A27" s="2" t="s">
        <v>1</v>
      </c>
      <c r="B27" s="3" t="s">
        <v>2</v>
      </c>
      <c r="C27" s="4" t="s">
        <v>3</v>
      </c>
      <c r="D27" s="5" t="s">
        <v>4</v>
      </c>
      <c r="E27" s="6" t="s">
        <v>5</v>
      </c>
      <c r="F27" s="28" t="s">
        <v>6</v>
      </c>
      <c r="G27" s="23" t="s">
        <v>7</v>
      </c>
      <c r="H27" s="24" t="s">
        <v>8</v>
      </c>
    </row>
    <row r="28" spans="1:8" x14ac:dyDescent="0.3">
      <c r="A28" s="10">
        <v>1</v>
      </c>
      <c r="B28" s="31" t="s">
        <v>90</v>
      </c>
      <c r="C28" s="31" t="s">
        <v>91</v>
      </c>
      <c r="D28" s="11" t="s">
        <v>92</v>
      </c>
      <c r="E28" s="11" t="s">
        <v>93</v>
      </c>
      <c r="F28" s="29" t="s">
        <v>69</v>
      </c>
      <c r="G28" s="26">
        <f>8801796697943</f>
        <v>8801796697943</v>
      </c>
      <c r="H28" s="25" t="s">
        <v>94</v>
      </c>
    </row>
    <row r="29" spans="1:8" x14ac:dyDescent="0.3">
      <c r="A29" s="10">
        <v>2</v>
      </c>
      <c r="B29" s="32"/>
      <c r="C29" s="32"/>
      <c r="D29" s="11" t="s">
        <v>95</v>
      </c>
      <c r="E29" s="11" t="s">
        <v>96</v>
      </c>
      <c r="F29" s="29" t="s">
        <v>69</v>
      </c>
      <c r="G29" s="26">
        <v>8801784030146</v>
      </c>
      <c r="H29" s="25" t="s">
        <v>97</v>
      </c>
    </row>
    <row r="30" spans="1:8" x14ac:dyDescent="0.3">
      <c r="A30" s="10">
        <v>3</v>
      </c>
      <c r="B30" s="31" t="s">
        <v>98</v>
      </c>
      <c r="C30" s="31" t="s">
        <v>99</v>
      </c>
      <c r="D30" s="11" t="s">
        <v>100</v>
      </c>
      <c r="E30" s="11" t="s">
        <v>101</v>
      </c>
      <c r="F30" s="29" t="s">
        <v>13</v>
      </c>
      <c r="G30" s="26">
        <f>8801824260819</f>
        <v>8801824260819</v>
      </c>
      <c r="H30" s="25" t="s">
        <v>102</v>
      </c>
    </row>
    <row r="31" spans="1:8" x14ac:dyDescent="0.3">
      <c r="A31" s="10">
        <v>4</v>
      </c>
      <c r="B31" s="32"/>
      <c r="C31" s="32"/>
      <c r="D31" s="11" t="s">
        <v>103</v>
      </c>
      <c r="E31" s="11" t="s">
        <v>104</v>
      </c>
      <c r="F31" s="29" t="s">
        <v>13</v>
      </c>
      <c r="G31" s="26">
        <f>8801679113881</f>
        <v>8801679113881</v>
      </c>
      <c r="H31" s="25" t="s">
        <v>105</v>
      </c>
    </row>
    <row r="32" spans="1:8" x14ac:dyDescent="0.3">
      <c r="A32" s="10">
        <v>5</v>
      </c>
      <c r="B32" s="32"/>
      <c r="C32" s="32"/>
      <c r="D32" s="11" t="s">
        <v>106</v>
      </c>
      <c r="E32" s="11" t="s">
        <v>107</v>
      </c>
      <c r="F32" s="29" t="s">
        <v>13</v>
      </c>
      <c r="G32" s="26">
        <v>8801724875143</v>
      </c>
      <c r="H32" s="25" t="s">
        <v>108</v>
      </c>
    </row>
    <row r="33" spans="1:8" x14ac:dyDescent="0.3">
      <c r="A33" s="10">
        <v>6</v>
      </c>
      <c r="B33" s="32"/>
      <c r="C33" s="32"/>
      <c r="D33" s="11" t="s">
        <v>109</v>
      </c>
      <c r="E33" s="11" t="s">
        <v>110</v>
      </c>
      <c r="F33" s="29" t="s">
        <v>13</v>
      </c>
      <c r="G33" s="26">
        <f>8801990939423</f>
        <v>8801990939423</v>
      </c>
      <c r="H33" s="25" t="s">
        <v>111</v>
      </c>
    </row>
    <row r="34" spans="1:8" ht="27.6" x14ac:dyDescent="0.3">
      <c r="A34" s="10">
        <v>7</v>
      </c>
      <c r="B34" s="19" t="s">
        <v>112</v>
      </c>
      <c r="C34" s="19" t="s">
        <v>113</v>
      </c>
      <c r="D34" s="11" t="s">
        <v>114</v>
      </c>
      <c r="E34" s="11" t="s">
        <v>115</v>
      </c>
      <c r="F34" s="29" t="s">
        <v>13</v>
      </c>
      <c r="G34" s="26">
        <v>8801771231322</v>
      </c>
      <c r="H34" s="25" t="s">
        <v>116</v>
      </c>
    </row>
    <row r="35" spans="1:8" ht="27.6" x14ac:dyDescent="0.3">
      <c r="A35" s="10">
        <v>8</v>
      </c>
      <c r="B35" s="19" t="s">
        <v>117</v>
      </c>
      <c r="C35" s="19" t="s">
        <v>118</v>
      </c>
      <c r="D35" s="11" t="s">
        <v>119</v>
      </c>
      <c r="E35" s="11" t="s">
        <v>120</v>
      </c>
      <c r="F35" s="29" t="s">
        <v>69</v>
      </c>
      <c r="G35" s="26">
        <f>8801797230450</f>
        <v>8801797230450</v>
      </c>
      <c r="H35" s="25" t="s">
        <v>121</v>
      </c>
    </row>
    <row r="36" spans="1:8" ht="27.6" x14ac:dyDescent="0.3">
      <c r="A36" s="10">
        <v>9</v>
      </c>
      <c r="B36" s="19" t="s">
        <v>61</v>
      </c>
      <c r="C36" s="19" t="s">
        <v>54</v>
      </c>
      <c r="D36" s="11" t="s">
        <v>122</v>
      </c>
      <c r="E36" s="11" t="s">
        <v>123</v>
      </c>
      <c r="F36" s="29" t="s">
        <v>13</v>
      </c>
      <c r="G36" s="26">
        <f>8801776663578</f>
        <v>8801776663578</v>
      </c>
      <c r="H36" s="25" t="s">
        <v>124</v>
      </c>
    </row>
    <row r="37" spans="1:8" ht="27.6" x14ac:dyDescent="0.3">
      <c r="A37" s="10">
        <v>10</v>
      </c>
      <c r="B37" s="19" t="s">
        <v>125</v>
      </c>
      <c r="C37" s="19" t="s">
        <v>126</v>
      </c>
      <c r="D37" s="11" t="s">
        <v>127</v>
      </c>
      <c r="E37" s="11" t="s">
        <v>128</v>
      </c>
      <c r="F37" s="29" t="s">
        <v>13</v>
      </c>
      <c r="G37" s="26">
        <f>8801720484148</f>
        <v>8801720484148</v>
      </c>
      <c r="H37" s="25" t="s">
        <v>129</v>
      </c>
    </row>
    <row r="38" spans="1:8" ht="40.799999999999997" customHeight="1" x14ac:dyDescent="0.3">
      <c r="A38" s="33" t="s">
        <v>167</v>
      </c>
      <c r="B38" s="33"/>
      <c r="C38" s="33"/>
      <c r="D38" s="33"/>
      <c r="E38" s="33"/>
      <c r="F38" s="34"/>
      <c r="G38" s="34"/>
      <c r="H38" s="34"/>
    </row>
    <row r="39" spans="1:8" ht="15.6" x14ac:dyDescent="0.3">
      <c r="A39" s="2" t="s">
        <v>1</v>
      </c>
      <c r="B39" s="3" t="s">
        <v>2</v>
      </c>
      <c r="C39" s="4" t="s">
        <v>3</v>
      </c>
      <c r="D39" s="5" t="s">
        <v>4</v>
      </c>
      <c r="E39" s="6" t="s">
        <v>5</v>
      </c>
      <c r="F39" s="28" t="s">
        <v>6</v>
      </c>
      <c r="G39" s="23" t="s">
        <v>7</v>
      </c>
      <c r="H39" s="24" t="s">
        <v>8</v>
      </c>
    </row>
    <row r="40" spans="1:8" x14ac:dyDescent="0.3">
      <c r="A40" s="10">
        <v>1</v>
      </c>
      <c r="B40" s="31" t="s">
        <v>130</v>
      </c>
      <c r="C40" s="31" t="s">
        <v>131</v>
      </c>
      <c r="D40" s="11" t="s">
        <v>132</v>
      </c>
      <c r="E40" s="11" t="s">
        <v>133</v>
      </c>
      <c r="F40" s="29" t="s">
        <v>69</v>
      </c>
      <c r="G40" s="26">
        <v>8801862598122</v>
      </c>
      <c r="H40" s="25" t="s">
        <v>134</v>
      </c>
    </row>
    <row r="41" spans="1:8" x14ac:dyDescent="0.3">
      <c r="A41" s="10">
        <v>2</v>
      </c>
      <c r="B41" s="32"/>
      <c r="C41" s="32"/>
      <c r="D41" s="11" t="s">
        <v>135</v>
      </c>
      <c r="E41" s="11" t="s">
        <v>136</v>
      </c>
      <c r="F41" s="29" t="s">
        <v>69</v>
      </c>
      <c r="G41" s="26">
        <v>8801580815706</v>
      </c>
      <c r="H41" s="25" t="s">
        <v>137</v>
      </c>
    </row>
    <row r="42" spans="1:8" x14ac:dyDescent="0.3">
      <c r="A42" s="10">
        <v>3</v>
      </c>
      <c r="B42" s="31" t="s">
        <v>138</v>
      </c>
      <c r="C42" s="31" t="s">
        <v>139</v>
      </c>
      <c r="D42" s="11" t="s">
        <v>140</v>
      </c>
      <c r="E42" s="11" t="s">
        <v>141</v>
      </c>
      <c r="F42" s="29" t="s">
        <v>13</v>
      </c>
      <c r="G42" s="26">
        <f>8801761030302</f>
        <v>8801761030302</v>
      </c>
      <c r="H42" s="25" t="s">
        <v>142</v>
      </c>
    </row>
    <row r="43" spans="1:8" x14ac:dyDescent="0.3">
      <c r="A43" s="10">
        <v>4</v>
      </c>
      <c r="B43" s="32"/>
      <c r="C43" s="32"/>
      <c r="D43" s="11" t="s">
        <v>143</v>
      </c>
      <c r="E43" s="11" t="s">
        <v>144</v>
      </c>
      <c r="F43" s="29" t="s">
        <v>13</v>
      </c>
      <c r="G43" s="26">
        <v>8801777121731</v>
      </c>
      <c r="H43" s="25" t="s">
        <v>145</v>
      </c>
    </row>
    <row r="44" spans="1:8" x14ac:dyDescent="0.3">
      <c r="A44" s="10">
        <v>5</v>
      </c>
      <c r="B44" s="32"/>
      <c r="C44" s="32"/>
      <c r="D44" s="11" t="s">
        <v>146</v>
      </c>
      <c r="E44" s="11" t="s">
        <v>147</v>
      </c>
      <c r="F44" s="29" t="s">
        <v>13</v>
      </c>
      <c r="G44" s="26">
        <f>8801724560335</f>
        <v>8801724560335</v>
      </c>
      <c r="H44" s="25" t="s">
        <v>148</v>
      </c>
    </row>
    <row r="45" spans="1:8" x14ac:dyDescent="0.3">
      <c r="A45" s="10">
        <v>6</v>
      </c>
      <c r="B45" s="31" t="s">
        <v>149</v>
      </c>
      <c r="C45" s="31" t="s">
        <v>139</v>
      </c>
      <c r="D45" s="11" t="s">
        <v>150</v>
      </c>
      <c r="E45" s="11" t="s">
        <v>151</v>
      </c>
      <c r="F45" s="29" t="s">
        <v>13</v>
      </c>
      <c r="G45" s="26">
        <f>8801864100656</f>
        <v>8801864100656</v>
      </c>
      <c r="H45" s="25" t="s">
        <v>152</v>
      </c>
    </row>
    <row r="46" spans="1:8" x14ac:dyDescent="0.3">
      <c r="A46" s="10">
        <v>7</v>
      </c>
      <c r="B46" s="32"/>
      <c r="C46" s="32"/>
      <c r="D46" s="11" t="s">
        <v>153</v>
      </c>
      <c r="E46" s="11" t="s">
        <v>154</v>
      </c>
      <c r="F46" s="29" t="s">
        <v>13</v>
      </c>
      <c r="G46" s="26">
        <f>8801884227983</f>
        <v>8801884227983</v>
      </c>
      <c r="H46" s="25" t="s">
        <v>155</v>
      </c>
    </row>
    <row r="47" spans="1:8" x14ac:dyDescent="0.3">
      <c r="A47" s="10">
        <v>8</v>
      </c>
      <c r="B47" s="32"/>
      <c r="C47" s="32"/>
      <c r="D47" s="11" t="s">
        <v>156</v>
      </c>
      <c r="E47" s="11" t="s">
        <v>157</v>
      </c>
      <c r="F47" s="29" t="s">
        <v>13</v>
      </c>
      <c r="G47" s="26">
        <f>8801681742280</f>
        <v>8801681742280</v>
      </c>
      <c r="H47" s="25" t="s">
        <v>158</v>
      </c>
    </row>
    <row r="48" spans="1:8" x14ac:dyDescent="0.3">
      <c r="A48" s="10">
        <v>9</v>
      </c>
      <c r="B48" s="32"/>
      <c r="C48" s="32"/>
      <c r="D48" s="11" t="s">
        <v>159</v>
      </c>
      <c r="E48" s="11" t="s">
        <v>160</v>
      </c>
      <c r="F48" s="29" t="s">
        <v>13</v>
      </c>
      <c r="G48" s="26">
        <v>8801840220141</v>
      </c>
      <c r="H48" s="25" t="s">
        <v>161</v>
      </c>
    </row>
    <row r="49" spans="1:8" ht="27.6" x14ac:dyDescent="0.3">
      <c r="A49" s="10">
        <v>10</v>
      </c>
      <c r="B49" s="19" t="s">
        <v>162</v>
      </c>
      <c r="C49" s="19" t="s">
        <v>126</v>
      </c>
      <c r="D49" s="11" t="s">
        <v>163</v>
      </c>
      <c r="E49" s="11" t="s">
        <v>164</v>
      </c>
      <c r="F49" s="29" t="s">
        <v>13</v>
      </c>
      <c r="G49" s="26">
        <v>1866125734</v>
      </c>
      <c r="H49" s="25" t="s">
        <v>165</v>
      </c>
    </row>
  </sheetData>
  <mergeCells count="29">
    <mergeCell ref="B20:B21"/>
    <mergeCell ref="C20:C21"/>
    <mergeCell ref="B22:B23"/>
    <mergeCell ref="C22:C23"/>
    <mergeCell ref="B24:B25"/>
    <mergeCell ref="C24:C25"/>
    <mergeCell ref="A1:E1"/>
    <mergeCell ref="B4:B6"/>
    <mergeCell ref="C4:C6"/>
    <mergeCell ref="A2:H2"/>
    <mergeCell ref="B7:B9"/>
    <mergeCell ref="C7:C9"/>
    <mergeCell ref="B10:B12"/>
    <mergeCell ref="C10:C12"/>
    <mergeCell ref="A14:H14"/>
    <mergeCell ref="B17:B18"/>
    <mergeCell ref="C17:C18"/>
    <mergeCell ref="A26:H26"/>
    <mergeCell ref="B28:B29"/>
    <mergeCell ref="C28:C29"/>
    <mergeCell ref="B30:B33"/>
    <mergeCell ref="C30:C33"/>
    <mergeCell ref="B45:B48"/>
    <mergeCell ref="C45:C48"/>
    <mergeCell ref="A38:H38"/>
    <mergeCell ref="B40:B41"/>
    <mergeCell ref="C40:C41"/>
    <mergeCell ref="B42:B44"/>
    <mergeCell ref="C42:C44"/>
  </mergeCells>
  <conditionalFormatting sqref="D1">
    <cfRule type="duplicateValues" dxfId="2" priority="3"/>
  </conditionalFormatting>
  <conditionalFormatting sqref="D3 D15 D27 D39">
    <cfRule type="expression" dxfId="1" priority="1">
      <formula>COUNTIF(D:D,D3)&gt;1</formula>
    </cfRule>
  </conditionalFormatting>
  <conditionalFormatting sqref="A2 A14 A26 A38">
    <cfRule type="expression" dxfId="0" priority="2">
      <formula>COUNTIF(D:D,A2)&gt;1</formula>
    </cfRule>
  </conditionalFormatting>
  <hyperlinks>
    <hyperlink ref="H10" r:id="rId1"/>
    <hyperlink ref="H11" r:id="rId2"/>
    <hyperlink ref="G12" r:id="rId3" display="mailto:fozle33-1196@diu.edu.bd"/>
    <hyperlink ref="H12" r:id="rId4"/>
    <hyperlink ref="G13" r:id="rId5" display="mailto:khadiza33-1293@diu.edu.bd"/>
  </hyperlinks>
  <pageMargins left="0.7" right="0.7" top="0.75" bottom="0.75" header="0.3" footer="0.3"/>
  <pageSetup scale="85" orientation="landscape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diu</dc:creator>
  <cp:lastModifiedBy>User</cp:lastModifiedBy>
  <cp:lastPrinted>2024-01-15T09:57:30Z</cp:lastPrinted>
  <dcterms:created xsi:type="dcterms:W3CDTF">2024-01-13T08:56:17Z</dcterms:created>
  <dcterms:modified xsi:type="dcterms:W3CDTF">2024-12-25T09:04:29Z</dcterms:modified>
</cp:coreProperties>
</file>